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deutsch" sheetId="1" r:id="rId1"/>
    <sheet name="englisch" sheetId="2" r:id="rId2"/>
  </sheets>
  <definedNames/>
  <calcPr fullCalcOnLoad="1"/>
</workbook>
</file>

<file path=xl/sharedStrings.xml><?xml version="1.0" encoding="utf-8"?>
<sst xmlns="http://schemas.openxmlformats.org/spreadsheetml/2006/main" count="74" uniqueCount="35">
  <si>
    <t>=</t>
  </si>
  <si>
    <t>km</t>
  </si>
  <si>
    <t>x</t>
  </si>
  <si>
    <t>Anzahl der Rovings</t>
  </si>
  <si>
    <t>Gesamtquerschnitt</t>
  </si>
  <si>
    <t>Querschnitt des Einzelrovings</t>
  </si>
  <si>
    <t>km x Dichte der Faser</t>
  </si>
  <si>
    <t>1 km</t>
  </si>
  <si>
    <t>g</t>
  </si>
  <si>
    <t>cm</t>
  </si>
  <si>
    <t>Formel:</t>
  </si>
  <si>
    <t>Rechner:</t>
  </si>
  <si>
    <t xml:space="preserve">Sie können die Gelb markierten Felder mit Ihren Daten überschreiben!  </t>
  </si>
  <si>
    <t>Ermittlung der erforderlichen Rovinganzahl</t>
  </si>
  <si>
    <t>Stärke der Faser in Gramm (tex=g) x cm³</t>
  </si>
  <si>
    <t>cm³</t>
  </si>
  <si>
    <t>cm²</t>
  </si>
  <si>
    <t>100.000 cm</t>
  </si>
  <si>
    <t>%</t>
  </si>
  <si>
    <t>54 % des Profilquerschnittes sind der Faseranteil, der Rest ist Harzanteil.
Das Profil muss also folgende Anzahl der beschriebenen Rovings enthalten:</t>
  </si>
  <si>
    <t>Faservolumen-anteil</t>
  </si>
  <si>
    <t xml:space="preserve">Beispiel: Das Profil soll die Anzahl von Kohlefaserrovings enthalten, die einem Faservolumengehalt von 54 % entsprechen. 
Es werden Fasern der Stärke (Garntiter) 1610 tex = 1610 g/km verwendet.
Bei einer Dichte ρFaser = 1,76 g/cm³ (HT-Faser) ist der Querschnitt einer einzelnen Faser:
Dieser Rechner kann auch für Aramidrovings und Glasrovings verwendet werden.
Dichte Aramid (HM) ρFaser = 1,45 g/cm³
Dichte Glas ρFaser = 2,6 g/cm³ </t>
  </si>
  <si>
    <t>You may overwrite the yellow fields with your data!</t>
  </si>
  <si>
    <t>Calculator:</t>
  </si>
  <si>
    <t>Cross section of the single rovings</t>
  </si>
  <si>
    <t>Number of rovings</t>
  </si>
  <si>
    <t>Fiber volume fraction</t>
  </si>
  <si>
    <t>Total cross-sectional</t>
  </si>
  <si>
    <t>Formula:</t>
  </si>
  <si>
    <t>54% of the profile cross section are the fiber content, the rest is resin content.
Therefore the profile has to have the following amount of described rovings:</t>
  </si>
  <si>
    <t>km x Density of fiber</t>
  </si>
  <si>
    <t>cross-section of a single fiber</t>
  </si>
  <si>
    <t>Strength of fiber in grams (tex=g) x cm³</t>
  </si>
  <si>
    <t xml:space="preserve">Example: The profile should include the number of carbon fiber rovings, which correspond to a fiber volume content of 54%.
The used fibers have a thickness of  1610 tex = 1 610 g/km (yarn count).
At a density ρFiber = 1,76 g/cm³ (HT-Fiber) is the cross-section of a single fiber:
This Calculator can also be used for Aramidrovings and Glassrovings.
Density Aramid (HM) ρFiber = 1,45 g/cm³
Density Glass ρFiber = 2,6 g/cm³ </t>
  </si>
  <si>
    <t>Determining the required rovings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</si>
</sst>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6"/>
      <color theme="0"/>
      <name val="Calibri"/>
      <family val="0"/>
    </font>
    <font>
      <b/>
      <sz val="14"/>
      <color theme="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D6BB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D6BB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1" fontId="0" fillId="0" borderId="0" xfId="0" applyNumberFormat="1" applyAlignment="1">
      <alignment vertical="center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1" fillId="0" borderId="0" xfId="51">
      <alignment/>
      <protection/>
    </xf>
    <xf numFmtId="0" fontId="1" fillId="0" borderId="0" xfId="51" applyAlignment="1">
      <alignment vertical="center"/>
      <protection/>
    </xf>
    <xf numFmtId="1" fontId="1" fillId="0" borderId="0" xfId="51" applyNumberFormat="1" applyAlignment="1">
      <alignment vertical="center"/>
      <protection/>
    </xf>
    <xf numFmtId="0" fontId="1" fillId="0" borderId="12" xfId="51" applyFont="1" applyBorder="1" applyAlignment="1">
      <alignment vertical="center"/>
      <protection/>
    </xf>
    <xf numFmtId="0" fontId="1" fillId="0" borderId="13" xfId="51" applyFont="1" applyBorder="1">
      <alignment/>
      <protection/>
    </xf>
    <xf numFmtId="0" fontId="1" fillId="34" borderId="13" xfId="51" applyFill="1" applyBorder="1" applyProtection="1">
      <alignment/>
      <protection locked="0"/>
    </xf>
    <xf numFmtId="0" fontId="1" fillId="0" borderId="0" xfId="51" applyAlignment="1">
      <alignment horizontal="center" vertical="center"/>
      <protection/>
    </xf>
    <xf numFmtId="0" fontId="1" fillId="0" borderId="0" xfId="51" applyAlignment="1">
      <alignment horizontal="left" vertical="center"/>
      <protection/>
    </xf>
    <xf numFmtId="0" fontId="1" fillId="0" borderId="0" xfId="51" applyBorder="1" applyAlignment="1">
      <alignment horizontal="center"/>
      <protection/>
    </xf>
    <xf numFmtId="0" fontId="1" fillId="34" borderId="0" xfId="51" applyFill="1" applyAlignment="1" applyProtection="1">
      <alignment horizontal="left"/>
      <protection locked="0"/>
    </xf>
    <xf numFmtId="0" fontId="1" fillId="0" borderId="13" xfId="51" applyFont="1" applyFill="1" applyBorder="1">
      <alignment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0" xfId="51" applyAlignment="1">
      <alignment/>
      <protection/>
    </xf>
    <xf numFmtId="0" fontId="38" fillId="35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35" borderId="0" xfId="0" applyFont="1" applyFill="1" applyAlignment="1">
      <alignment horizontal="center"/>
    </xf>
    <xf numFmtId="168" fontId="0" fillId="0" borderId="1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NumberFormat="1" applyFill="1" applyAlignment="1" applyProtection="1">
      <alignment horizontal="center" vertical="center"/>
      <protection locked="0"/>
    </xf>
    <xf numFmtId="1" fontId="6" fillId="36" borderId="0" xfId="0" applyNumberFormat="1" applyFont="1" applyFill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left" vertical="center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0" fontId="1" fillId="0" borderId="13" xfId="51" applyNumberFormat="1" applyFont="1" applyBorder="1" applyAlignment="1">
      <alignment horizont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168" fontId="1" fillId="0" borderId="0" xfId="51" applyNumberFormat="1" applyBorder="1" applyAlignment="1">
      <alignment horizontal="center" vertical="center"/>
      <protection/>
    </xf>
    <xf numFmtId="10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34" borderId="0" xfId="51" applyNumberFormat="1" applyFill="1" applyBorder="1" applyAlignment="1" applyProtection="1">
      <alignment horizontal="center" vertical="center"/>
      <protection locked="0"/>
    </xf>
    <xf numFmtId="1" fontId="6" fillId="37" borderId="0" xfId="51" applyNumberFormat="1" applyFont="1" applyFill="1" applyBorder="1" applyAlignment="1">
      <alignment horizontal="left" vertical="center"/>
      <protection/>
    </xf>
    <xf numFmtId="168" fontId="1" fillId="0" borderId="12" xfId="51" applyNumberFormat="1" applyBorder="1" applyAlignment="1">
      <alignment horizontal="right"/>
      <protection/>
    </xf>
    <xf numFmtId="0" fontId="4" fillId="38" borderId="0" xfId="51" applyFont="1" applyFill="1" applyBorder="1" applyAlignment="1">
      <alignment horizontal="center"/>
      <protection/>
    </xf>
    <xf numFmtId="0" fontId="3" fillId="38" borderId="0" xfId="51" applyFont="1" applyFill="1" applyBorder="1" applyAlignment="1">
      <alignment horizontal="left" vertical="center" wrapText="1"/>
      <protection/>
    </xf>
    <xf numFmtId="0" fontId="5" fillId="38" borderId="0" xfId="51" applyFont="1" applyFill="1" applyBorder="1" applyAlignment="1">
      <alignment horizontal="center" wrapText="1"/>
      <protection/>
    </xf>
    <xf numFmtId="0" fontId="1" fillId="39" borderId="0" xfId="51" applyFill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4" sqref="A4:L7"/>
    </sheetView>
  </sheetViews>
  <sheetFormatPr defaultColWidth="11.00390625" defaultRowHeight="15.75"/>
  <cols>
    <col min="1" max="1" width="9.375" style="0" customWidth="1"/>
    <col min="2" max="2" width="6.125" style="0" customWidth="1"/>
    <col min="3" max="3" width="3.50390625" style="0" customWidth="1"/>
    <col min="4" max="4" width="5.00390625" style="0" customWidth="1"/>
    <col min="5" max="5" width="5.625" style="0" customWidth="1"/>
    <col min="6" max="6" width="4.50390625" style="0" customWidth="1"/>
    <col min="7" max="7" width="9.50390625" style="0" customWidth="1"/>
    <col min="8" max="8" width="9.875" style="0" customWidth="1"/>
    <col min="9" max="9" width="4.125" style="0" customWidth="1"/>
    <col min="11" max="11" width="8.50390625" style="0" customWidth="1"/>
    <col min="12" max="12" width="17.625" style="0" customWidth="1"/>
  </cols>
  <sheetData>
    <row r="1" spans="1:12" ht="19.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12" ht="22.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91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15">
      <c r="A9" t="s">
        <v>10</v>
      </c>
    </row>
    <row r="11" spans="1:12" ht="15">
      <c r="A11" s="36" t="s">
        <v>14</v>
      </c>
      <c r="B11" s="36"/>
      <c r="C11" s="36"/>
      <c r="D11" s="36"/>
      <c r="E11" s="36"/>
      <c r="F11" s="36"/>
      <c r="G11" s="33" t="s">
        <v>2</v>
      </c>
      <c r="H11" s="27" t="s">
        <v>7</v>
      </c>
      <c r="I11" s="28"/>
      <c r="J11" s="33" t="s">
        <v>0</v>
      </c>
      <c r="K11" s="43" t="s">
        <v>5</v>
      </c>
      <c r="L11" s="43"/>
    </row>
    <row r="12" spans="1:12" ht="15">
      <c r="A12" s="37" t="s">
        <v>6</v>
      </c>
      <c r="B12" s="37"/>
      <c r="C12" s="37"/>
      <c r="D12" s="37"/>
      <c r="E12" s="37"/>
      <c r="F12" s="37"/>
      <c r="G12" s="33"/>
      <c r="H12" s="29" t="s">
        <v>17</v>
      </c>
      <c r="I12" s="30"/>
      <c r="J12" s="33"/>
      <c r="K12" s="43"/>
      <c r="L12" s="43"/>
    </row>
    <row r="13" spans="1:12" ht="15">
      <c r="A13" s="2"/>
      <c r="B13" s="2"/>
      <c r="C13" s="2"/>
      <c r="D13" s="2"/>
      <c r="E13" s="2"/>
      <c r="F13" s="2"/>
      <c r="G13" s="6"/>
      <c r="J13" s="6"/>
      <c r="K13" s="4"/>
      <c r="L13" s="4"/>
    </row>
    <row r="15" ht="15">
      <c r="A15" t="s">
        <v>11</v>
      </c>
    </row>
    <row r="17" spans="2:12" ht="15">
      <c r="B17" s="11">
        <v>1610</v>
      </c>
      <c r="C17" s="1" t="s">
        <v>8</v>
      </c>
      <c r="D17" s="5" t="s">
        <v>2</v>
      </c>
      <c r="E17" s="1" t="s">
        <v>15</v>
      </c>
      <c r="F17" s="1"/>
      <c r="G17" s="33" t="s">
        <v>2</v>
      </c>
      <c r="H17" s="5">
        <v>1</v>
      </c>
      <c r="I17" s="7" t="s">
        <v>1</v>
      </c>
      <c r="J17" s="33" t="s">
        <v>0</v>
      </c>
      <c r="K17" s="44">
        <f>(B17/E18)/H18</f>
        <v>0.009147727272727273</v>
      </c>
      <c r="L17" s="43" t="s">
        <v>16</v>
      </c>
    </row>
    <row r="18" spans="2:12" ht="15">
      <c r="B18" s="38" t="s">
        <v>1</v>
      </c>
      <c r="C18" s="38"/>
      <c r="D18" s="6" t="s">
        <v>2</v>
      </c>
      <c r="E18" s="12">
        <v>1.76</v>
      </c>
      <c r="F18" t="s">
        <v>8</v>
      </c>
      <c r="G18" s="33"/>
      <c r="H18" s="6">
        <v>100000</v>
      </c>
      <c r="I18" t="s">
        <v>9</v>
      </c>
      <c r="J18" s="33"/>
      <c r="K18" s="44"/>
      <c r="L18" s="43"/>
    </row>
    <row r="19" ht="25.5" customHeight="1"/>
    <row r="20" spans="1:12" ht="15">
      <c r="A20" s="40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t="s">
        <v>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ht="15">
      <c r="A26" s="39" t="s">
        <v>4</v>
      </c>
      <c r="B26" s="39"/>
      <c r="C26" s="39"/>
      <c r="D26" s="39"/>
      <c r="E26" s="39"/>
      <c r="F26" s="39"/>
      <c r="G26" s="33" t="s">
        <v>2</v>
      </c>
      <c r="H26" s="42" t="s">
        <v>20</v>
      </c>
      <c r="I26" s="42"/>
      <c r="J26" s="33" t="s">
        <v>0</v>
      </c>
      <c r="K26" s="43" t="s">
        <v>3</v>
      </c>
      <c r="L26" s="43"/>
    </row>
    <row r="27" spans="1:19" ht="15">
      <c r="A27" s="37" t="s">
        <v>5</v>
      </c>
      <c r="B27" s="37"/>
      <c r="C27" s="37"/>
      <c r="D27" s="37"/>
      <c r="E27" s="37"/>
      <c r="F27" s="37"/>
      <c r="G27" s="33"/>
      <c r="H27" s="42"/>
      <c r="I27" s="42"/>
      <c r="J27" s="33"/>
      <c r="K27" s="43"/>
      <c r="L27" s="43"/>
      <c r="S27" s="6"/>
    </row>
    <row r="28" spans="1:19" ht="15">
      <c r="A28" s="2"/>
      <c r="B28" s="2"/>
      <c r="C28" s="2"/>
      <c r="D28" s="2"/>
      <c r="E28" s="2"/>
      <c r="F28" s="2"/>
      <c r="G28" s="6"/>
      <c r="H28" s="6"/>
      <c r="J28" s="6"/>
      <c r="K28" s="4"/>
      <c r="L28" s="4"/>
      <c r="S28" s="6"/>
    </row>
    <row r="29" spans="1:19" ht="15">
      <c r="A29" s="2"/>
      <c r="B29" s="2"/>
      <c r="C29" s="2"/>
      <c r="D29" s="2"/>
      <c r="E29" s="2"/>
      <c r="F29" s="2"/>
      <c r="G29" s="6"/>
      <c r="H29" s="6"/>
      <c r="J29" s="6"/>
      <c r="K29" s="4"/>
      <c r="L29" s="4"/>
      <c r="S29" s="6"/>
    </row>
    <row r="30" ht="15">
      <c r="A30" t="s">
        <v>11</v>
      </c>
    </row>
    <row r="32" spans="4:12" ht="15">
      <c r="D32" s="1"/>
      <c r="E32" s="11">
        <v>2.5</v>
      </c>
      <c r="F32" s="1" t="s">
        <v>16</v>
      </c>
      <c r="G32" s="33" t="s">
        <v>2</v>
      </c>
      <c r="H32" s="34">
        <v>54</v>
      </c>
      <c r="I32" s="33" t="s">
        <v>18</v>
      </c>
      <c r="J32" s="33" t="s">
        <v>0</v>
      </c>
      <c r="K32" s="35">
        <f>(E32/D33)*H32/100</f>
        <v>147.5776397515528</v>
      </c>
      <c r="L32" s="10"/>
    </row>
    <row r="33" spans="4:12" ht="15">
      <c r="D33" s="32">
        <f>K17</f>
        <v>0.009147727272727273</v>
      </c>
      <c r="E33" s="32"/>
      <c r="F33" s="9" t="s">
        <v>16</v>
      </c>
      <c r="G33" s="33"/>
      <c r="H33" s="34"/>
      <c r="I33" s="33"/>
      <c r="J33" s="33"/>
      <c r="K33" s="35"/>
      <c r="L33" s="10"/>
    </row>
    <row r="34" ht="15">
      <c r="F34" s="3"/>
    </row>
    <row r="37" spans="1:12" ht="18">
      <c r="A37" s="31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</sheetData>
  <sheetProtection password="891B" sheet="1" formatCells="0" formatColumns="0" formatRows="0" insertColumns="0" insertRows="0" insertHyperlinks="0" deleteColumns="0" deleteRows="0" sort="0" autoFilter="0" pivotTables="0"/>
  <mergeCells count="28">
    <mergeCell ref="I32:I33"/>
    <mergeCell ref="H26:I27"/>
    <mergeCell ref="A4:L7"/>
    <mergeCell ref="J11:J12"/>
    <mergeCell ref="K11:L12"/>
    <mergeCell ref="A27:F27"/>
    <mergeCell ref="K17:K18"/>
    <mergeCell ref="K26:L27"/>
    <mergeCell ref="L17:L18"/>
    <mergeCell ref="J17:J18"/>
    <mergeCell ref="A12:F12"/>
    <mergeCell ref="B18:C18"/>
    <mergeCell ref="A26:F26"/>
    <mergeCell ref="G26:G27"/>
    <mergeCell ref="J26:J27"/>
    <mergeCell ref="A20:L22"/>
    <mergeCell ref="G17:G18"/>
    <mergeCell ref="G11:G12"/>
    <mergeCell ref="A1:L1"/>
    <mergeCell ref="H11:I11"/>
    <mergeCell ref="H12:I12"/>
    <mergeCell ref="A37:L37"/>
    <mergeCell ref="D33:E33"/>
    <mergeCell ref="G32:G33"/>
    <mergeCell ref="H32:H33"/>
    <mergeCell ref="J32:J33"/>
    <mergeCell ref="K32:K33"/>
    <mergeCell ref="A11:F11"/>
  </mergeCells>
  <printOptions/>
  <pageMargins left="0.25" right="0.32" top="1.4000000000000001" bottom="1" header="0.18000000000000002" footer="0.2"/>
  <pageSetup orientation="portrait" paperSize="9" scale="97"/>
  <headerFooter alignWithMargins="0">
    <oddHeader>&amp;L&amp;G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H11" sqref="H11:I11"/>
    </sheetView>
  </sheetViews>
  <sheetFormatPr defaultColWidth="11.00390625" defaultRowHeight="15.75"/>
  <cols>
    <col min="1" max="1" width="9.375" style="13" customWidth="1"/>
    <col min="2" max="2" width="6.125" style="13" customWidth="1"/>
    <col min="3" max="3" width="3.50390625" style="13" customWidth="1"/>
    <col min="4" max="4" width="5.00390625" style="13" customWidth="1"/>
    <col min="5" max="5" width="5.625" style="13" customWidth="1"/>
    <col min="6" max="6" width="4.50390625" style="13" customWidth="1"/>
    <col min="7" max="7" width="9.50390625" style="13" customWidth="1"/>
    <col min="8" max="8" width="9.875" style="13" customWidth="1"/>
    <col min="9" max="9" width="4.125" style="13" customWidth="1"/>
    <col min="10" max="10" width="10.875" style="13" customWidth="1"/>
    <col min="11" max="11" width="8.50390625" style="13" customWidth="1"/>
    <col min="12" max="12" width="17.625" style="13" customWidth="1"/>
    <col min="13" max="16384" width="10.875" style="13" customWidth="1"/>
  </cols>
  <sheetData>
    <row r="1" spans="1:12" ht="19.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4" spans="1:12" ht="22.5" customHeight="1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91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ht="15">
      <c r="A9" s="13" t="s">
        <v>28</v>
      </c>
    </row>
    <row r="11" spans="1:12" ht="15">
      <c r="A11" s="45" t="s">
        <v>32</v>
      </c>
      <c r="B11" s="45"/>
      <c r="C11" s="45"/>
      <c r="D11" s="45"/>
      <c r="E11" s="45"/>
      <c r="F11" s="45"/>
      <c r="G11" s="46" t="s">
        <v>2</v>
      </c>
      <c r="H11" s="47" t="s">
        <v>7</v>
      </c>
      <c r="I11" s="47"/>
      <c r="J11" s="46" t="s">
        <v>0</v>
      </c>
      <c r="K11" s="48" t="s">
        <v>31</v>
      </c>
      <c r="L11" s="48"/>
    </row>
    <row r="12" spans="1:12" ht="15">
      <c r="A12" s="49" t="s">
        <v>30</v>
      </c>
      <c r="B12" s="49"/>
      <c r="C12" s="49"/>
      <c r="D12" s="49"/>
      <c r="E12" s="49"/>
      <c r="F12" s="49"/>
      <c r="G12" s="46"/>
      <c r="H12" s="50" t="s">
        <v>17</v>
      </c>
      <c r="I12" s="50"/>
      <c r="J12" s="46"/>
      <c r="K12" s="48"/>
      <c r="L12" s="48"/>
    </row>
    <row r="13" spans="1:12" ht="15">
      <c r="A13" s="21"/>
      <c r="B13" s="21"/>
      <c r="C13" s="21"/>
      <c r="D13" s="21"/>
      <c r="E13" s="21"/>
      <c r="F13" s="21"/>
      <c r="G13" s="19"/>
      <c r="J13" s="19"/>
      <c r="K13" s="20"/>
      <c r="L13" s="20"/>
    </row>
    <row r="15" ht="15">
      <c r="A15" s="13" t="s">
        <v>23</v>
      </c>
    </row>
    <row r="16" ht="15">
      <c r="L16" s="60"/>
    </row>
    <row r="17" spans="2:12" ht="15">
      <c r="B17" s="18">
        <v>1610</v>
      </c>
      <c r="C17" s="17" t="s">
        <v>8</v>
      </c>
      <c r="D17" s="24" t="s">
        <v>2</v>
      </c>
      <c r="E17" s="17" t="s">
        <v>15</v>
      </c>
      <c r="F17" s="17"/>
      <c r="G17" s="46" t="s">
        <v>2</v>
      </c>
      <c r="H17" s="24">
        <v>1</v>
      </c>
      <c r="I17" s="23" t="s">
        <v>1</v>
      </c>
      <c r="J17" s="46" t="s">
        <v>0</v>
      </c>
      <c r="K17" s="51">
        <f>(B17/E18)/H18</f>
        <v>0.009147727272727273</v>
      </c>
      <c r="L17" s="48" t="s">
        <v>16</v>
      </c>
    </row>
    <row r="18" spans="2:12" ht="15">
      <c r="B18" s="50" t="s">
        <v>1</v>
      </c>
      <c r="C18" s="50"/>
      <c r="D18" s="19" t="s">
        <v>2</v>
      </c>
      <c r="E18" s="22">
        <v>1.76</v>
      </c>
      <c r="F18" s="13" t="s">
        <v>8</v>
      </c>
      <c r="G18" s="46"/>
      <c r="H18" s="19">
        <v>100000</v>
      </c>
      <c r="I18" s="13" t="s">
        <v>9</v>
      </c>
      <c r="J18" s="46"/>
      <c r="K18" s="51"/>
      <c r="L18" s="48"/>
    </row>
    <row r="19" ht="25.5" customHeight="1"/>
    <row r="20" spans="1:12" ht="12.75" customHeight="1">
      <c r="A20" s="58" t="s">
        <v>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13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6" spans="1:12" ht="12.75" customHeight="1">
      <c r="A26" s="47" t="s">
        <v>27</v>
      </c>
      <c r="B26" s="47"/>
      <c r="C26" s="47"/>
      <c r="D26" s="47"/>
      <c r="E26" s="47"/>
      <c r="F26" s="47"/>
      <c r="G26" s="46" t="s">
        <v>2</v>
      </c>
      <c r="H26" s="52" t="s">
        <v>26</v>
      </c>
      <c r="I26" s="52"/>
      <c r="J26" s="46" t="s">
        <v>0</v>
      </c>
      <c r="K26" s="53" t="s">
        <v>25</v>
      </c>
      <c r="L26" s="53"/>
    </row>
    <row r="27" spans="1:19" ht="15">
      <c r="A27" s="49" t="s">
        <v>24</v>
      </c>
      <c r="B27" s="49"/>
      <c r="C27" s="49"/>
      <c r="D27" s="49"/>
      <c r="E27" s="49"/>
      <c r="F27" s="49"/>
      <c r="G27" s="46"/>
      <c r="H27" s="52"/>
      <c r="I27" s="52"/>
      <c r="J27" s="46"/>
      <c r="K27" s="53"/>
      <c r="L27" s="53"/>
      <c r="S27" s="19"/>
    </row>
    <row r="28" spans="1:19" ht="15">
      <c r="A28" s="21"/>
      <c r="B28" s="21"/>
      <c r="C28" s="21"/>
      <c r="D28" s="21"/>
      <c r="E28" s="21"/>
      <c r="F28" s="21"/>
      <c r="G28" s="19"/>
      <c r="H28" s="19"/>
      <c r="J28" s="19"/>
      <c r="K28" s="20"/>
      <c r="L28" s="20"/>
      <c r="S28" s="19"/>
    </row>
    <row r="29" spans="1:19" ht="15">
      <c r="A29" s="21"/>
      <c r="B29" s="21"/>
      <c r="C29" s="21"/>
      <c r="D29" s="21"/>
      <c r="E29" s="21"/>
      <c r="F29" s="21"/>
      <c r="G29" s="19"/>
      <c r="H29" s="19"/>
      <c r="J29" s="19"/>
      <c r="K29" s="20"/>
      <c r="L29" s="20"/>
      <c r="S29" s="19"/>
    </row>
    <row r="30" ht="15">
      <c r="A30" s="13" t="s">
        <v>23</v>
      </c>
    </row>
    <row r="32" spans="4:12" ht="15">
      <c r="D32" s="17"/>
      <c r="E32" s="18">
        <v>2.5</v>
      </c>
      <c r="F32" s="17" t="s">
        <v>16</v>
      </c>
      <c r="G32" s="46" t="s">
        <v>2</v>
      </c>
      <c r="H32" s="54">
        <v>54</v>
      </c>
      <c r="I32" s="46" t="s">
        <v>18</v>
      </c>
      <c r="J32" s="46" t="s">
        <v>0</v>
      </c>
      <c r="K32" s="55">
        <f>(E32/D33)*H32/100</f>
        <v>147.5776397515528</v>
      </c>
      <c r="L32" s="15"/>
    </row>
    <row r="33" spans="4:12" ht="15">
      <c r="D33" s="56">
        <f>K17</f>
        <v>0.009147727272727273</v>
      </c>
      <c r="E33" s="56"/>
      <c r="F33" s="16" t="s">
        <v>16</v>
      </c>
      <c r="G33" s="46"/>
      <c r="H33" s="54"/>
      <c r="I33" s="46"/>
      <c r="J33" s="46"/>
      <c r="K33" s="55"/>
      <c r="L33" s="15"/>
    </row>
    <row r="34" ht="15">
      <c r="F34" s="14"/>
    </row>
    <row r="37" spans="1:12" ht="21" customHeight="1">
      <c r="A37" s="59" t="s">
        <v>22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</sheetData>
  <sheetProtection password="891B" sheet="1" formatCells="0" formatColumns="0" formatRows="0" insertColumns="0" insertRows="0" insertHyperlinks="0" deleteColumns="0" deleteRows="0" sort="0" autoFilter="0" pivotTables="0"/>
  <mergeCells count="28">
    <mergeCell ref="A37:L37"/>
    <mergeCell ref="G32:G33"/>
    <mergeCell ref="H32:H33"/>
    <mergeCell ref="I32:I33"/>
    <mergeCell ref="J32:J33"/>
    <mergeCell ref="K32:K33"/>
    <mergeCell ref="D33:E33"/>
    <mergeCell ref="A26:F26"/>
    <mergeCell ref="G26:G27"/>
    <mergeCell ref="H26:I27"/>
    <mergeCell ref="J26:J27"/>
    <mergeCell ref="K26:L27"/>
    <mergeCell ref="A27:F27"/>
    <mergeCell ref="G17:G18"/>
    <mergeCell ref="J17:J18"/>
    <mergeCell ref="K17:K18"/>
    <mergeCell ref="L17:L18"/>
    <mergeCell ref="B18:C18"/>
    <mergeCell ref="A20:L22"/>
    <mergeCell ref="A1:L1"/>
    <mergeCell ref="A4:L7"/>
    <mergeCell ref="A11:F11"/>
    <mergeCell ref="G11:G12"/>
    <mergeCell ref="H11:I11"/>
    <mergeCell ref="J11:J12"/>
    <mergeCell ref="K11:L12"/>
    <mergeCell ref="A12:F12"/>
    <mergeCell ref="H12:I12"/>
  </mergeCells>
  <printOptions/>
  <pageMargins left="0.25" right="0.32013888888888886" top="1.2333333333333332" bottom="0.8173611111111112" header="0.1798611111111111" footer="0.2"/>
  <pageSetup horizontalDpi="300" verticalDpi="300" orientation="portrait" paperSize="9" scale="97"/>
  <headerFooter alignWithMargins="0">
    <oddHeader>&amp;L&amp;G</oddHead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2015-06-18T12:14:26Z</dcterms:created>
  <dcterms:modified xsi:type="dcterms:W3CDTF">2015-10-12T12:33:49Z</dcterms:modified>
  <cp:category/>
  <cp:version/>
  <cp:contentType/>
  <cp:contentStatus/>
</cp:coreProperties>
</file>